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80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J23" i="1"/>
  <c r="M23"/>
  <c r="L23"/>
  <c r="K23"/>
  <c r="I20"/>
  <c r="I18"/>
  <c r="I16"/>
  <c r="D12"/>
  <c r="D2"/>
  <c r="D11"/>
  <c r="D10"/>
  <c r="D9"/>
  <c r="D8"/>
  <c r="D7"/>
  <c r="D6"/>
  <c r="D5"/>
  <c r="D4"/>
  <c r="D3"/>
  <c r="D14" l="1"/>
  <c r="J21" s="1"/>
  <c r="D16" l="1"/>
  <c r="K19" s="1"/>
  <c r="J20"/>
  <c r="D18"/>
  <c r="L20" s="1"/>
  <c r="J15"/>
  <c r="D20"/>
  <c r="M21" s="1"/>
  <c r="J19"/>
  <c r="J18"/>
  <c r="J17"/>
  <c r="J16"/>
  <c r="M17" l="1"/>
  <c r="M16"/>
  <c r="M20"/>
  <c r="L17"/>
  <c r="L15"/>
  <c r="K21"/>
  <c r="K16"/>
  <c r="L19"/>
  <c r="M19"/>
  <c r="L16"/>
  <c r="L21"/>
  <c r="M15"/>
  <c r="K20"/>
  <c r="M18"/>
  <c r="L18"/>
  <c r="K17"/>
  <c r="K18"/>
  <c r="K15"/>
</calcChain>
</file>

<file path=xl/sharedStrings.xml><?xml version="1.0" encoding="utf-8"?>
<sst xmlns="http://schemas.openxmlformats.org/spreadsheetml/2006/main" count="38" uniqueCount="37">
  <si>
    <t xml:space="preserve">Batiment </t>
  </si>
  <si>
    <t xml:space="preserve">Grande Tour </t>
  </si>
  <si>
    <t>Moyenne tour</t>
  </si>
  <si>
    <t>Petit tour</t>
  </si>
  <si>
    <t>Porte Fortifier</t>
  </si>
  <si>
    <t>Fourneau a Brai</t>
  </si>
  <si>
    <t>Douves</t>
  </si>
  <si>
    <t>Fausses Piégees</t>
  </si>
  <si>
    <t>Tunel</t>
  </si>
  <si>
    <t>Baliste</t>
  </si>
  <si>
    <t>Bombarde</t>
  </si>
  <si>
    <t>Tourelle</t>
  </si>
  <si>
    <t xml:space="preserve">Nombre </t>
  </si>
  <si>
    <t>Total Temps</t>
  </si>
  <si>
    <t>Temp de construction Total :</t>
  </si>
  <si>
    <t>Vitesse de construction X 3</t>
  </si>
  <si>
    <t>Vitesse de construction X 5</t>
  </si>
  <si>
    <t>Points Carte</t>
  </si>
  <si>
    <t>X1,5</t>
  </si>
  <si>
    <t># De Carte</t>
  </si>
  <si>
    <r>
      <rPr>
        <b/>
        <sz val="11"/>
        <color rgb="FF00B0F0"/>
        <rFont val="Calibri"/>
        <family val="2"/>
        <scheme val="minor"/>
      </rPr>
      <t>Vitesse de construction X 1,5</t>
    </r>
    <r>
      <rPr>
        <b/>
        <sz val="11"/>
        <color theme="1"/>
        <rFont val="Calibri"/>
        <family val="2"/>
        <scheme val="minor"/>
      </rPr>
      <t xml:space="preserve"> </t>
    </r>
  </si>
  <si>
    <t>X0</t>
  </si>
  <si>
    <t>X3</t>
  </si>
  <si>
    <t>X5</t>
  </si>
  <si>
    <t>Points de cartes utiliés :</t>
  </si>
  <si>
    <t xml:space="preserve"> 6H</t>
  </si>
  <si>
    <t>3H</t>
  </si>
  <si>
    <t>48H</t>
  </si>
  <si>
    <t>1 - Entré le nombre de chaque batiment a construire dans la case verte ex : 10 Grande Tour + 1 Porte Fortifier</t>
  </si>
  <si>
    <t>4 - En Jaune vous avez l'estimation du nombre de carte a jouer pour arriver a zero</t>
  </si>
  <si>
    <t>2 - Une foit tous entré Cela va vous donner le temp total de construction</t>
  </si>
  <si>
    <t>3 - En desous vous avez le temps diviser pas la carte vitesse de construction soit :  (X1,5) , (X3) ou (X5)</t>
  </si>
  <si>
    <t xml:space="preserve">5 - Entré le nombre de carte (48H,6H ou 3H) pour arriver le plus prêt de zéro dans la case bleu </t>
  </si>
  <si>
    <t>sous la carte de vitesse de construction (X0, (X1,5), X3 ou X5) jouer</t>
  </si>
  <si>
    <t xml:space="preserve">6 - Pour finire dans la case en rouge sous la vitesse de construction chosie vous allez avoire les points de </t>
  </si>
  <si>
    <t>carte nesesaire pour completter la construction si vous avez des ######## dans les case de temp c'est que vous etes</t>
  </si>
  <si>
    <t>en temps négatif reduiser le nombre de carte jouer de construction jouer. Bon calcule</t>
  </si>
</sst>
</file>

<file path=xl/styles.xml><?xml version="1.0" encoding="utf-8"?>
<styleSheet xmlns="http://schemas.openxmlformats.org/spreadsheetml/2006/main">
  <numFmts count="2">
    <numFmt numFmtId="166" formatCode="[$-F400]h:mm:ss\ AM/PM"/>
    <numFmt numFmtId="168" formatCode="dd\ /\ hh:mm:ss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DashDot">
        <color auto="1"/>
      </left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168" fontId="0" fillId="0" borderId="0" xfId="0" applyNumberFormat="1"/>
    <xf numFmtId="2" fontId="0" fillId="4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8" fontId="0" fillId="5" borderId="1" xfId="0" applyNumberForma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6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2" borderId="1" xfId="0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168" fontId="0" fillId="7" borderId="0" xfId="0" applyNumberFormat="1" applyFill="1"/>
    <xf numFmtId="168" fontId="0" fillId="8" borderId="0" xfId="0" applyNumberFormat="1" applyFill="1"/>
    <xf numFmtId="0" fontId="2" fillId="8" borderId="0" xfId="0" applyFont="1" applyFill="1" applyAlignment="1">
      <alignment horizontal="center" vertical="center"/>
    </xf>
    <xf numFmtId="0" fontId="2" fillId="8" borderId="2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168" fontId="0" fillId="9" borderId="0" xfId="0" applyNumberFormat="1" applyFill="1"/>
    <xf numFmtId="0" fontId="2" fillId="9" borderId="0" xfId="0" applyFont="1" applyFill="1" applyAlignment="1">
      <alignment horizontal="center" vertical="center"/>
    </xf>
    <xf numFmtId="0" fontId="2" fillId="9" borderId="2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49" fontId="1" fillId="7" borderId="2" xfId="0" applyNumberFormat="1" applyFont="1" applyFill="1" applyBorder="1" applyAlignment="1">
      <alignment horizontal="center"/>
    </xf>
    <xf numFmtId="49" fontId="1" fillId="7" borderId="0" xfId="0" applyNumberFormat="1" applyFont="1" applyFill="1" applyAlignment="1">
      <alignment horizontal="center"/>
    </xf>
    <xf numFmtId="168" fontId="0" fillId="10" borderId="0" xfId="0" applyNumberFormat="1" applyFill="1"/>
    <xf numFmtId="0" fontId="2" fillId="10" borderId="0" xfId="0" applyFont="1" applyFill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168" fontId="0" fillId="10" borderId="1" xfId="0" applyNumberFormat="1" applyFill="1" applyBorder="1"/>
    <xf numFmtId="0" fontId="0" fillId="2" borderId="6" xfId="0" applyFill="1" applyBorder="1" applyProtection="1">
      <protection locked="0"/>
    </xf>
    <xf numFmtId="0" fontId="0" fillId="11" borderId="1" xfId="0" applyFill="1" applyBorder="1"/>
    <xf numFmtId="166" fontId="0" fillId="11" borderId="1" xfId="0" applyNumberFormat="1" applyFill="1" applyBorder="1" applyAlignment="1">
      <alignment horizontal="center"/>
    </xf>
    <xf numFmtId="168" fontId="0" fillId="11" borderId="1" xfId="0" applyNumberForma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zoomScaleNormal="100" workbookViewId="0">
      <selection activeCell="H13" sqref="H13"/>
    </sheetView>
  </sheetViews>
  <sheetFormatPr baseColWidth="10" defaultRowHeight="15"/>
  <cols>
    <col min="1" max="1" width="15.85546875" customWidth="1"/>
    <col min="2" max="2" width="18" customWidth="1"/>
    <col min="4" max="4" width="11.7109375" bestFit="1" customWidth="1"/>
    <col min="7" max="7" width="11.7109375" bestFit="1" customWidth="1"/>
    <col min="9" max="13" width="11.7109375" bestFit="1" customWidth="1"/>
  </cols>
  <sheetData>
    <row r="1" spans="1:15">
      <c r="A1" t="s">
        <v>0</v>
      </c>
      <c r="C1" t="s">
        <v>12</v>
      </c>
      <c r="D1" t="s">
        <v>13</v>
      </c>
    </row>
    <row r="2" spans="1:15">
      <c r="A2" s="34" t="s">
        <v>1</v>
      </c>
      <c r="B2" s="35">
        <v>0.39999999999999997</v>
      </c>
      <c r="C2" s="33">
        <v>0</v>
      </c>
      <c r="D2" s="36">
        <f>B2*C2</f>
        <v>0</v>
      </c>
      <c r="F2" s="37" t="s">
        <v>28</v>
      </c>
      <c r="G2" s="1"/>
      <c r="H2" s="37"/>
      <c r="I2" s="37"/>
      <c r="J2" s="37"/>
      <c r="K2" s="37"/>
      <c r="L2" s="37"/>
      <c r="M2" s="37"/>
      <c r="N2" s="37"/>
      <c r="O2" s="37"/>
    </row>
    <row r="3" spans="1:15">
      <c r="A3" t="s">
        <v>2</v>
      </c>
      <c r="B3" s="15">
        <v>0.26666666666666666</v>
      </c>
      <c r="C3" s="12">
        <v>0</v>
      </c>
      <c r="D3" s="2">
        <f>B3*C3</f>
        <v>0</v>
      </c>
      <c r="F3" s="37" t="s">
        <v>30</v>
      </c>
      <c r="G3" s="1"/>
      <c r="H3" s="37"/>
      <c r="I3" s="37"/>
      <c r="J3" s="37"/>
      <c r="K3" s="37"/>
      <c r="L3" s="37"/>
      <c r="M3" s="37"/>
      <c r="N3" s="37"/>
      <c r="O3" s="37"/>
    </row>
    <row r="4" spans="1:15">
      <c r="A4" s="34" t="s">
        <v>3</v>
      </c>
      <c r="B4" s="35">
        <v>0.13333333333333333</v>
      </c>
      <c r="C4" s="33">
        <v>0</v>
      </c>
      <c r="D4" s="36">
        <f>B4*C4</f>
        <v>0</v>
      </c>
      <c r="F4" s="37" t="s">
        <v>31</v>
      </c>
      <c r="G4" s="1"/>
      <c r="H4" s="37"/>
      <c r="I4" s="37"/>
      <c r="J4" s="37"/>
      <c r="K4" s="37"/>
      <c r="L4" s="37"/>
      <c r="M4" s="37"/>
      <c r="N4" s="37"/>
      <c r="O4" s="37"/>
    </row>
    <row r="5" spans="1:15">
      <c r="A5" t="s">
        <v>4</v>
      </c>
      <c r="B5" s="15">
        <v>3.3333333333333333E-2</v>
      </c>
      <c r="C5" s="12">
        <v>0</v>
      </c>
      <c r="D5" s="2">
        <f>B5*C5</f>
        <v>0</v>
      </c>
    </row>
    <row r="6" spans="1:15">
      <c r="A6" s="34" t="s">
        <v>5</v>
      </c>
      <c r="B6" s="35">
        <v>9.9999999999999992E-2</v>
      </c>
      <c r="C6" s="33">
        <v>0</v>
      </c>
      <c r="D6" s="36">
        <f>B6*C6</f>
        <v>0</v>
      </c>
      <c r="F6" s="1" t="s">
        <v>29</v>
      </c>
      <c r="G6" s="1"/>
      <c r="H6" s="1"/>
      <c r="I6" s="1"/>
      <c r="J6" s="1"/>
      <c r="K6" s="1"/>
      <c r="L6" s="1"/>
      <c r="M6" s="1"/>
      <c r="N6" s="1"/>
    </row>
    <row r="7" spans="1:15">
      <c r="A7" t="s">
        <v>6</v>
      </c>
      <c r="B7" s="15">
        <v>4.1666666666666666E-3</v>
      </c>
      <c r="C7" s="12">
        <v>0</v>
      </c>
      <c r="D7" s="2">
        <f>B7*C7</f>
        <v>0</v>
      </c>
      <c r="F7" s="1" t="s">
        <v>32</v>
      </c>
      <c r="H7" s="1"/>
      <c r="I7" s="1"/>
      <c r="J7" s="1"/>
      <c r="K7" s="1"/>
      <c r="L7" s="1"/>
      <c r="M7" s="1"/>
      <c r="N7" s="1"/>
    </row>
    <row r="8" spans="1:15" ht="15" customHeight="1">
      <c r="A8" s="34" t="s">
        <v>7</v>
      </c>
      <c r="B8" s="35">
        <v>1.6666666666666666E-2</v>
      </c>
      <c r="C8" s="33">
        <v>0</v>
      </c>
      <c r="D8" s="36">
        <f>B8*C8</f>
        <v>0</v>
      </c>
      <c r="F8" s="1" t="s">
        <v>33</v>
      </c>
      <c r="G8" s="1"/>
      <c r="H8" s="1"/>
      <c r="I8" s="1"/>
      <c r="J8" s="1"/>
      <c r="K8" s="1"/>
      <c r="L8" s="1"/>
      <c r="M8" s="1"/>
      <c r="N8" s="1"/>
    </row>
    <row r="9" spans="1:15">
      <c r="A9" t="s">
        <v>8</v>
      </c>
      <c r="B9" s="15">
        <v>0.13333333333333333</v>
      </c>
      <c r="C9" s="12">
        <v>0</v>
      </c>
      <c r="D9" s="2">
        <f>B9*C9</f>
        <v>0</v>
      </c>
      <c r="F9" s="1" t="s">
        <v>34</v>
      </c>
    </row>
    <row r="10" spans="1:15">
      <c r="A10" s="34" t="s">
        <v>9</v>
      </c>
      <c r="B10" s="35">
        <v>8.3333333333333329E-2</v>
      </c>
      <c r="C10" s="33">
        <v>0</v>
      </c>
      <c r="D10" s="36">
        <f>B10*C10</f>
        <v>0</v>
      </c>
      <c r="F10" s="1" t="s">
        <v>35</v>
      </c>
    </row>
    <row r="11" spans="1:15">
      <c r="A11" t="s">
        <v>10</v>
      </c>
      <c r="B11" s="15">
        <v>0.19999999999999998</v>
      </c>
      <c r="C11" s="12">
        <v>0</v>
      </c>
      <c r="D11" s="2">
        <f>B11*C11</f>
        <v>0</v>
      </c>
      <c r="F11" s="1" t="s">
        <v>36</v>
      </c>
    </row>
    <row r="12" spans="1:15">
      <c r="A12" s="34" t="s">
        <v>11</v>
      </c>
      <c r="B12" s="35">
        <v>6.6666666666666666E-2</v>
      </c>
      <c r="C12" s="33">
        <v>0</v>
      </c>
      <c r="D12" s="36">
        <f>B12*C12</f>
        <v>0</v>
      </c>
    </row>
    <row r="13" spans="1:15">
      <c r="H13" s="1"/>
      <c r="J13" s="29" t="s">
        <v>21</v>
      </c>
      <c r="K13" s="25" t="s">
        <v>18</v>
      </c>
      <c r="L13" s="22" t="s">
        <v>22</v>
      </c>
      <c r="M13" s="18" t="s">
        <v>23</v>
      </c>
    </row>
    <row r="14" spans="1:15">
      <c r="B14" s="30" t="s">
        <v>14</v>
      </c>
      <c r="C14" s="31"/>
      <c r="D14" s="32">
        <f>D2+D3+D4+D5+D5+D6+D7+D8+D9+D10+D11+D12</f>
        <v>0</v>
      </c>
    </row>
    <row r="15" spans="1:15">
      <c r="A15" s="10" t="s">
        <v>17</v>
      </c>
      <c r="F15" s="7" t="s">
        <v>17</v>
      </c>
      <c r="G15" s="4" t="s">
        <v>27</v>
      </c>
      <c r="H15" s="11" t="s">
        <v>19</v>
      </c>
      <c r="J15" s="3">
        <f>D14/G16</f>
        <v>0</v>
      </c>
      <c r="K15" s="3">
        <f>D16/G16</f>
        <v>0</v>
      </c>
      <c r="L15" s="3">
        <f>D18/G16</f>
        <v>0</v>
      </c>
      <c r="M15" s="3">
        <f>D20/G16</f>
        <v>0</v>
      </c>
    </row>
    <row r="16" spans="1:15">
      <c r="A16" s="9">
        <v>20</v>
      </c>
      <c r="B16" s="26" t="s">
        <v>20</v>
      </c>
      <c r="C16" s="27"/>
      <c r="D16" s="2">
        <f>D14/1.5</f>
        <v>0</v>
      </c>
      <c r="F16" s="9">
        <v>0</v>
      </c>
      <c r="G16" s="2">
        <v>2</v>
      </c>
      <c r="H16" s="14">
        <v>0</v>
      </c>
      <c r="I16" s="6">
        <f>G16*H16</f>
        <v>0</v>
      </c>
      <c r="J16" s="28">
        <f>D14-I16</f>
        <v>0</v>
      </c>
      <c r="K16" s="16">
        <f>D16-I16</f>
        <v>0</v>
      </c>
      <c r="L16" s="21">
        <f>D18-I16</f>
        <v>0</v>
      </c>
      <c r="M16" s="17">
        <f>D20-I16</f>
        <v>0</v>
      </c>
    </row>
    <row r="17" spans="1:13">
      <c r="G17" s="4" t="s">
        <v>25</v>
      </c>
      <c r="J17" s="3">
        <f>D14/G18</f>
        <v>0</v>
      </c>
      <c r="K17" s="3">
        <f>D16/G18</f>
        <v>0</v>
      </c>
      <c r="L17" s="3">
        <f>D18/G18</f>
        <v>0</v>
      </c>
      <c r="M17" s="3">
        <f>D20/G18</f>
        <v>0</v>
      </c>
    </row>
    <row r="18" spans="1:13">
      <c r="A18" s="9">
        <v>50</v>
      </c>
      <c r="B18" s="23" t="s">
        <v>15</v>
      </c>
      <c r="C18" s="24"/>
      <c r="D18" s="2">
        <f>D14/3</f>
        <v>0</v>
      </c>
      <c r="F18" s="9">
        <v>50</v>
      </c>
      <c r="G18" s="15">
        <v>0.25</v>
      </c>
      <c r="H18" s="14">
        <v>0</v>
      </c>
      <c r="I18" s="6">
        <f>G18*H18</f>
        <v>0</v>
      </c>
      <c r="J18" s="28">
        <f>D14-I18</f>
        <v>0</v>
      </c>
      <c r="K18" s="16">
        <f>D16-I18</f>
        <v>0</v>
      </c>
      <c r="L18" s="21">
        <f>D18-I18</f>
        <v>0</v>
      </c>
      <c r="M18" s="17">
        <f>D20-I18</f>
        <v>0</v>
      </c>
    </row>
    <row r="19" spans="1:13">
      <c r="G19" s="4" t="s">
        <v>26</v>
      </c>
      <c r="J19" s="3">
        <f>D14/G20</f>
        <v>0</v>
      </c>
      <c r="K19" s="3">
        <f>D16/G20</f>
        <v>0</v>
      </c>
      <c r="L19" s="3">
        <f>D18/G20</f>
        <v>0</v>
      </c>
      <c r="M19" s="3">
        <f>D20/G20</f>
        <v>0</v>
      </c>
    </row>
    <row r="20" spans="1:13">
      <c r="A20" s="9">
        <v>90</v>
      </c>
      <c r="B20" s="19" t="s">
        <v>16</v>
      </c>
      <c r="C20" s="20"/>
      <c r="D20" s="2">
        <f>D14/5</f>
        <v>0</v>
      </c>
      <c r="F20" s="9">
        <v>30</v>
      </c>
      <c r="G20" s="15">
        <v>0.125</v>
      </c>
      <c r="H20" s="14">
        <v>0</v>
      </c>
      <c r="I20" s="6">
        <f>G20*H20</f>
        <v>0</v>
      </c>
      <c r="J20" s="28">
        <f>D14-I20</f>
        <v>0</v>
      </c>
      <c r="K20" s="16">
        <f>D16-I20</f>
        <v>0</v>
      </c>
      <c r="L20" s="21">
        <f>D18-I20</f>
        <v>0</v>
      </c>
      <c r="M20" s="17">
        <f>D20-I20</f>
        <v>0</v>
      </c>
    </row>
    <row r="21" spans="1:13">
      <c r="J21" s="6">
        <f>D14-I16-I18-I20</f>
        <v>0</v>
      </c>
      <c r="K21" s="6">
        <f>D16-I16-I18-I20</f>
        <v>0</v>
      </c>
      <c r="L21" s="6">
        <f>D18-I16-I18-I20</f>
        <v>0</v>
      </c>
      <c r="M21" s="6">
        <f>D20-I16-I18-I20</f>
        <v>0</v>
      </c>
    </row>
    <row r="22" spans="1:13" ht="15.75" thickBot="1"/>
    <row r="23" spans="1:13" ht="15.75" thickBot="1">
      <c r="G23" s="8" t="s">
        <v>24</v>
      </c>
      <c r="H23" s="5"/>
      <c r="J23" s="13">
        <f>F16*H16+F20*H20+F18*H18</f>
        <v>0</v>
      </c>
      <c r="K23" s="13">
        <f>A16+F16*H16+F20*H20+F18*H18</f>
        <v>20</v>
      </c>
      <c r="L23" s="13">
        <f>A18+F16*H16+F20*H20+F18*H18</f>
        <v>50</v>
      </c>
      <c r="M23" s="13">
        <f>A20+F16*H16+F20*H20+F18*H18</f>
        <v>90</v>
      </c>
    </row>
  </sheetData>
  <sheetProtection password="CC3D" sheet="1" objects="1" scenarios="1"/>
  <mergeCells count="5">
    <mergeCell ref="B20:C20"/>
    <mergeCell ref="B18:C18"/>
    <mergeCell ref="B16:C16"/>
    <mergeCell ref="B14:C14"/>
    <mergeCell ref="G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Brunet</dc:creator>
  <cp:lastModifiedBy>Patrick Brunet</cp:lastModifiedBy>
  <dcterms:created xsi:type="dcterms:W3CDTF">2020-04-19T23:08:41Z</dcterms:created>
  <dcterms:modified xsi:type="dcterms:W3CDTF">2020-04-20T22:08:44Z</dcterms:modified>
</cp:coreProperties>
</file>